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8F1B9FDB-8F58-4DFB-84BD-1FBDAF9C36C4}" xr6:coauthVersionLast="45" xr6:coauthVersionMax="45" xr10:uidLastSave="{00000000-0000-0000-0000-000000000000}"/>
  <bookViews>
    <workbookView xWindow="-120" yWindow="-120" windowWidth="24240" windowHeight="13140" xr2:uid="{5498BDA6-BAEB-4C0B-AC1E-CEE5AF014381}"/>
  </bookViews>
  <sheets>
    <sheet name="Verbe être" sheetId="1" r:id="rId1"/>
    <sheet name="Verbe avoir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G1" i="1" s="1"/>
  <c r="H1" i="1" s="1"/>
  <c r="D23" i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7" i="2"/>
  <c r="H7" i="2" s="1"/>
  <c r="G6" i="2"/>
  <c r="H6" i="2" s="1"/>
  <c r="G8" i="2"/>
  <c r="H8" i="2" s="1"/>
  <c r="G5" i="2"/>
  <c r="H5" i="2" s="1"/>
  <c r="G4" i="2"/>
  <c r="H4" i="2" s="1"/>
  <c r="G3" i="2"/>
  <c r="H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G1" i="2" l="1"/>
  <c r="H1" i="2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D16" i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</calcChain>
</file>

<file path=xl/sharedStrings.xml><?xml version="1.0" encoding="utf-8"?>
<sst xmlns="http://schemas.openxmlformats.org/spreadsheetml/2006/main" count="116" uniqueCount="25">
  <si>
    <t>Conjugaison du verbe être</t>
  </si>
  <si>
    <t>Indicatif présent du verbe être</t>
  </si>
  <si>
    <t>Je</t>
  </si>
  <si>
    <t>Tu</t>
  </si>
  <si>
    <t>Il / elle</t>
  </si>
  <si>
    <t>Nous</t>
  </si>
  <si>
    <t>Vous</t>
  </si>
  <si>
    <t>Ils</t>
  </si>
  <si>
    <t>Indicatif imparfait du verbe être</t>
  </si>
  <si>
    <t>J'</t>
  </si>
  <si>
    <t>Indicatif futur simple du verbe être</t>
  </si>
  <si>
    <t>Indicatif passé composé du verbe être</t>
  </si>
  <si>
    <t>Indicatif plus que parfait  du verbe être</t>
  </si>
  <si>
    <t>Indicatif futur antérieur du verbe être</t>
  </si>
  <si>
    <t>Conjugaison du verbe avoir</t>
  </si>
  <si>
    <t>Indicatif présent du verbe avoir</t>
  </si>
  <si>
    <t>Indicatif passé composé du verbe avoir</t>
  </si>
  <si>
    <t>Indicatif imparfait du verbe avoir</t>
  </si>
  <si>
    <t>Indicatif plus que parfait  du verbe avoir</t>
  </si>
  <si>
    <t>Indicatif futur simple du verbe avoir</t>
  </si>
  <si>
    <t>Indicatif futur antérieur du verbe avoir</t>
  </si>
  <si>
    <t>Indicatif passé simple du verbe avoir</t>
  </si>
  <si>
    <t>Indicatif passé antérieur du verbe avoir</t>
  </si>
  <si>
    <t>Indicatif passé simple du verbe être</t>
  </si>
  <si>
    <t>Ton score /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</si>
</sst>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</font>
    <font>
      <sz val="12"/>
      <color theme="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Protection="1">
      <protection locked="0"/>
    </xf>
    <xf numFmtId="0" fontId="0" fillId="0" borderId="5" xfId="0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Protection="1">
      <protection locked="0"/>
    </xf>
    <xf numFmtId="0" fontId="0" fillId="0" borderId="8" xfId="0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0EB2-1056-4CD1-8FEF-7E5A664955E4}">
  <sheetPr>
    <tabColor rgb="FFC00000"/>
  </sheetPr>
  <dimension ref="A1:I29"/>
  <sheetViews>
    <sheetView tabSelected="1" workbookViewId="0">
      <selection activeCell="B3" sqref="B3"/>
    </sheetView>
  </sheetViews>
  <sheetFormatPr baseColWidth="10" defaultRowHeight="15" x14ac:dyDescent="0.25"/>
  <cols>
    <col min="1" max="1" width="32.7109375" customWidth="1"/>
    <col min="2" max="2" width="17.7109375" customWidth="1"/>
    <col min="5" max="5" width="32.7109375" customWidth="1"/>
    <col min="6" max="6" width="17.7109375" customWidth="1"/>
    <col min="7" max="7" width="12.42578125" bestFit="1" customWidth="1"/>
    <col min="9" max="9" width="24.5703125" customWidth="1"/>
  </cols>
  <sheetData>
    <row r="1" spans="1:9" ht="41.25" customHeight="1" thickBot="1" x14ac:dyDescent="0.3">
      <c r="A1" s="17" t="s">
        <v>0</v>
      </c>
      <c r="B1" s="18"/>
      <c r="C1" s="18"/>
      <c r="D1" s="5"/>
      <c r="E1" s="18" t="s">
        <v>24</v>
      </c>
      <c r="F1" s="18"/>
      <c r="G1" s="6">
        <f>SUM(D3:D29)+SUM(H3:H29)</f>
        <v>0</v>
      </c>
      <c r="H1" s="15" t="str">
        <f>IF(G1=48,"Bravo",IF(G1&gt;42,"Pas mal !",IF(G1=36,"Encore un petit effort",IF(G1&lt;36,"Entraîne toi"))))</f>
        <v>Entraîne toi</v>
      </c>
      <c r="I1" s="16"/>
    </row>
    <row r="2" spans="1:9" ht="24" thickBot="1" x14ac:dyDescent="0.4">
      <c r="A2" s="19" t="s">
        <v>1</v>
      </c>
      <c r="B2" s="20"/>
      <c r="C2" s="21"/>
      <c r="D2" s="10"/>
      <c r="E2" s="22" t="s">
        <v>11</v>
      </c>
      <c r="F2" s="20"/>
      <c r="G2" s="21"/>
      <c r="H2" s="11"/>
    </row>
    <row r="3" spans="1:9" ht="18.75" x14ac:dyDescent="0.3">
      <c r="A3" s="7" t="s">
        <v>2</v>
      </c>
      <c r="B3" s="8"/>
      <c r="C3" s="9" t="str">
        <f>IF(B3="suis","TB","Faux")</f>
        <v>Faux</v>
      </c>
      <c r="D3" s="1">
        <f t="shared" ref="D3:D22" si="0">IF(C3="TB",1,0)</f>
        <v>0</v>
      </c>
      <c r="E3" s="7" t="s">
        <v>9</v>
      </c>
      <c r="F3" s="8"/>
      <c r="G3" s="9" t="str">
        <f>IF(F3="ai été","TB","Faux")</f>
        <v>Faux</v>
      </c>
      <c r="H3" s="1">
        <f t="shared" ref="H3:H8" si="1">IF(G3="TB",1,0)</f>
        <v>0</v>
      </c>
    </row>
    <row r="4" spans="1:9" ht="18.75" x14ac:dyDescent="0.3">
      <c r="A4" s="2" t="s">
        <v>3</v>
      </c>
      <c r="B4" s="3"/>
      <c r="C4" s="4" t="str">
        <f>IF(B4="es","TB","Faux")</f>
        <v>Faux</v>
      </c>
      <c r="D4" s="1">
        <f t="shared" si="0"/>
        <v>0</v>
      </c>
      <c r="E4" s="2" t="s">
        <v>3</v>
      </c>
      <c r="F4" s="3"/>
      <c r="G4" s="4" t="str">
        <f>IF(F4="as été","TB","Faux")</f>
        <v>Faux</v>
      </c>
      <c r="H4" s="1">
        <f t="shared" si="1"/>
        <v>0</v>
      </c>
    </row>
    <row r="5" spans="1:9" ht="18.75" x14ac:dyDescent="0.3">
      <c r="A5" s="2" t="s">
        <v>4</v>
      </c>
      <c r="B5" s="3"/>
      <c r="C5" s="4" t="str">
        <f>IF(B5="est","TB","Faux")</f>
        <v>Faux</v>
      </c>
      <c r="D5" s="1">
        <f t="shared" si="0"/>
        <v>0</v>
      </c>
      <c r="E5" s="2" t="s">
        <v>4</v>
      </c>
      <c r="F5" s="3"/>
      <c r="G5" s="4" t="str">
        <f>IF(F5="a été","TB","Faux")</f>
        <v>Faux</v>
      </c>
      <c r="H5" s="1">
        <f t="shared" si="1"/>
        <v>0</v>
      </c>
    </row>
    <row r="6" spans="1:9" ht="18.75" x14ac:dyDescent="0.3">
      <c r="A6" s="2" t="s">
        <v>5</v>
      </c>
      <c r="B6" s="3"/>
      <c r="C6" s="4" t="str">
        <f>IF(B6="sommes","TB","Faux")</f>
        <v>Faux</v>
      </c>
      <c r="D6" s="1">
        <f t="shared" si="0"/>
        <v>0</v>
      </c>
      <c r="E6" s="2" t="s">
        <v>5</v>
      </c>
      <c r="F6" s="3"/>
      <c r="G6" s="4" t="str">
        <f>IF(F6="avons été","TB","Faux")</f>
        <v>Faux</v>
      </c>
      <c r="H6" s="1">
        <f t="shared" si="1"/>
        <v>0</v>
      </c>
    </row>
    <row r="7" spans="1:9" ht="18.75" x14ac:dyDescent="0.3">
      <c r="A7" s="2" t="s">
        <v>6</v>
      </c>
      <c r="B7" s="3"/>
      <c r="C7" s="4" t="str">
        <f>IF(B7="êtes","TB","Faux")</f>
        <v>Faux</v>
      </c>
      <c r="D7" s="1">
        <f t="shared" si="0"/>
        <v>0</v>
      </c>
      <c r="E7" s="2" t="s">
        <v>6</v>
      </c>
      <c r="F7" s="3"/>
      <c r="G7" s="4" t="str">
        <f>IF(F7="avez été","TB","Faux")</f>
        <v>Faux</v>
      </c>
      <c r="H7" s="1">
        <f t="shared" si="1"/>
        <v>0</v>
      </c>
    </row>
    <row r="8" spans="1:9" ht="19.5" thickBot="1" x14ac:dyDescent="0.35">
      <c r="A8" s="12" t="s">
        <v>7</v>
      </c>
      <c r="B8" s="13"/>
      <c r="C8" s="14" t="str">
        <f>IF(B8="sont","TB","Faux")</f>
        <v>Faux</v>
      </c>
      <c r="D8" s="1">
        <f t="shared" si="0"/>
        <v>0</v>
      </c>
      <c r="E8" s="12" t="s">
        <v>7</v>
      </c>
      <c r="F8" s="13"/>
      <c r="G8" s="14" t="str">
        <f>IF(F8="ont été","TB","Faux")</f>
        <v>Faux</v>
      </c>
      <c r="H8" s="1">
        <f t="shared" si="1"/>
        <v>0</v>
      </c>
    </row>
    <row r="9" spans="1:9" ht="24" thickBot="1" x14ac:dyDescent="0.4">
      <c r="A9" s="19" t="s">
        <v>8</v>
      </c>
      <c r="B9" s="20"/>
      <c r="C9" s="21"/>
      <c r="D9" s="10"/>
      <c r="E9" s="22" t="s">
        <v>12</v>
      </c>
      <c r="F9" s="20"/>
      <c r="G9" s="21"/>
      <c r="H9" s="11"/>
    </row>
    <row r="10" spans="1:9" ht="18.75" x14ac:dyDescent="0.3">
      <c r="A10" s="7" t="s">
        <v>9</v>
      </c>
      <c r="B10" s="8"/>
      <c r="C10" s="9" t="str">
        <f>IF(B10="étais","TB","Faux")</f>
        <v>Faux</v>
      </c>
      <c r="D10" s="1">
        <f t="shared" si="0"/>
        <v>0</v>
      </c>
      <c r="E10" s="7" t="s">
        <v>9</v>
      </c>
      <c r="F10" s="8"/>
      <c r="G10" s="9" t="str">
        <f>IF(F10="avais été","TB","Faux")</f>
        <v>Faux</v>
      </c>
      <c r="H10" s="1">
        <f t="shared" ref="H10:H15" si="2">IF(G10="TB",1,0)</f>
        <v>0</v>
      </c>
    </row>
    <row r="11" spans="1:9" ht="18.75" x14ac:dyDescent="0.3">
      <c r="A11" s="2" t="s">
        <v>3</v>
      </c>
      <c r="B11" s="3"/>
      <c r="C11" s="4" t="str">
        <f>IF(B11="étais","TB","Faux")</f>
        <v>Faux</v>
      </c>
      <c r="D11" s="1">
        <f t="shared" si="0"/>
        <v>0</v>
      </c>
      <c r="E11" s="2" t="s">
        <v>3</v>
      </c>
      <c r="F11" s="3"/>
      <c r="G11" s="4" t="str">
        <f t="shared" ref="G11" si="3">IF(F11="avais été","TB","Faux")</f>
        <v>Faux</v>
      </c>
      <c r="H11" s="1">
        <f t="shared" si="2"/>
        <v>0</v>
      </c>
    </row>
    <row r="12" spans="1:9" ht="18.75" x14ac:dyDescent="0.3">
      <c r="A12" s="2" t="s">
        <v>4</v>
      </c>
      <c r="B12" s="3"/>
      <c r="C12" s="4" t="str">
        <f>IF(B12="était","TB","Faux")</f>
        <v>Faux</v>
      </c>
      <c r="D12" s="1">
        <f t="shared" si="0"/>
        <v>0</v>
      </c>
      <c r="E12" s="2" t="s">
        <v>4</v>
      </c>
      <c r="F12" s="3"/>
      <c r="G12" s="4" t="str">
        <f>IF(F12="avait été","TB","Faux")</f>
        <v>Faux</v>
      </c>
      <c r="H12" s="1">
        <f t="shared" si="2"/>
        <v>0</v>
      </c>
    </row>
    <row r="13" spans="1:9" ht="18.75" x14ac:dyDescent="0.3">
      <c r="A13" s="2" t="s">
        <v>5</v>
      </c>
      <c r="B13" s="3"/>
      <c r="C13" s="4" t="str">
        <f>IF(B13="étions","TB","Faux")</f>
        <v>Faux</v>
      </c>
      <c r="D13" s="1">
        <f t="shared" si="0"/>
        <v>0</v>
      </c>
      <c r="E13" s="2" t="s">
        <v>5</v>
      </c>
      <c r="F13" s="3"/>
      <c r="G13" s="4" t="str">
        <f>IF(F13="avions été","TB","Faux")</f>
        <v>Faux</v>
      </c>
      <c r="H13" s="1">
        <f t="shared" si="2"/>
        <v>0</v>
      </c>
    </row>
    <row r="14" spans="1:9" ht="18.75" x14ac:dyDescent="0.3">
      <c r="A14" s="2" t="s">
        <v>6</v>
      </c>
      <c r="B14" s="3"/>
      <c r="C14" s="4" t="str">
        <f>IF(B14="étiez","TB","Faux")</f>
        <v>Faux</v>
      </c>
      <c r="D14" s="1">
        <f t="shared" si="0"/>
        <v>0</v>
      </c>
      <c r="E14" s="2" t="s">
        <v>6</v>
      </c>
      <c r="F14" s="3"/>
      <c r="G14" s="4" t="str">
        <f>IF(F14="aviez été","TB","Faux")</f>
        <v>Faux</v>
      </c>
      <c r="H14" s="1">
        <f t="shared" si="2"/>
        <v>0</v>
      </c>
    </row>
    <row r="15" spans="1:9" ht="19.5" thickBot="1" x14ac:dyDescent="0.35">
      <c r="A15" s="12" t="s">
        <v>7</v>
      </c>
      <c r="B15" s="13"/>
      <c r="C15" s="14" t="str">
        <f>IF(B15="étaient","TB","Faux")</f>
        <v>Faux</v>
      </c>
      <c r="D15" s="1">
        <f t="shared" si="0"/>
        <v>0</v>
      </c>
      <c r="E15" s="12" t="s">
        <v>7</v>
      </c>
      <c r="F15" s="13"/>
      <c r="G15" s="14" t="str">
        <f>IF(F15="avaient été","TB","Faux")</f>
        <v>Faux</v>
      </c>
      <c r="H15" s="1">
        <f t="shared" si="2"/>
        <v>0</v>
      </c>
    </row>
    <row r="16" spans="1:9" ht="24" thickBot="1" x14ac:dyDescent="0.4">
      <c r="A16" s="19" t="s">
        <v>10</v>
      </c>
      <c r="B16" s="20"/>
      <c r="C16" s="21"/>
      <c r="D16" s="10">
        <f t="shared" si="0"/>
        <v>0</v>
      </c>
      <c r="E16" s="22" t="s">
        <v>13</v>
      </c>
      <c r="F16" s="20"/>
      <c r="G16" s="21"/>
      <c r="H16" s="11"/>
    </row>
    <row r="17" spans="1:8" ht="18.75" x14ac:dyDescent="0.3">
      <c r="A17" s="7" t="s">
        <v>2</v>
      </c>
      <c r="B17" s="8"/>
      <c r="C17" s="9" t="str">
        <f>IF(B17="serai","TB","Faux")</f>
        <v>Faux</v>
      </c>
      <c r="D17" s="1">
        <f t="shared" si="0"/>
        <v>0</v>
      </c>
      <c r="E17" s="7" t="s">
        <v>9</v>
      </c>
      <c r="F17" s="8"/>
      <c r="G17" s="9" t="str">
        <f>IF(F17="aurai été","TB","Faux")</f>
        <v>Faux</v>
      </c>
      <c r="H17" s="1">
        <f t="shared" ref="H17:H22" si="4">IF(G17="TB",1,0)</f>
        <v>0</v>
      </c>
    </row>
    <row r="18" spans="1:8" ht="18.75" x14ac:dyDescent="0.3">
      <c r="A18" s="2" t="s">
        <v>3</v>
      </c>
      <c r="B18" s="3"/>
      <c r="C18" s="4" t="str">
        <f>IF(B18="seras","TB","Faux")</f>
        <v>Faux</v>
      </c>
      <c r="D18" s="1">
        <f t="shared" si="0"/>
        <v>0</v>
      </c>
      <c r="E18" s="2" t="s">
        <v>3</v>
      </c>
      <c r="F18" s="3"/>
      <c r="G18" s="4" t="str">
        <f>IF(F18="auras été","TB","Faux")</f>
        <v>Faux</v>
      </c>
      <c r="H18" s="1">
        <f t="shared" si="4"/>
        <v>0</v>
      </c>
    </row>
    <row r="19" spans="1:8" ht="18.75" x14ac:dyDescent="0.3">
      <c r="A19" s="2" t="s">
        <v>4</v>
      </c>
      <c r="B19" s="3"/>
      <c r="C19" s="4" t="str">
        <f>IF(B19="sera","TB","Faux")</f>
        <v>Faux</v>
      </c>
      <c r="D19" s="1">
        <f t="shared" si="0"/>
        <v>0</v>
      </c>
      <c r="E19" s="2" t="s">
        <v>4</v>
      </c>
      <c r="F19" s="3"/>
      <c r="G19" s="4" t="str">
        <f>IF(F19="aura été","TB","Faux")</f>
        <v>Faux</v>
      </c>
      <c r="H19" s="1">
        <f t="shared" si="4"/>
        <v>0</v>
      </c>
    </row>
    <row r="20" spans="1:8" ht="18.75" x14ac:dyDescent="0.3">
      <c r="A20" s="2" t="s">
        <v>5</v>
      </c>
      <c r="B20" s="3"/>
      <c r="C20" s="4" t="str">
        <f>IF(B20="serons","TB","Faux")</f>
        <v>Faux</v>
      </c>
      <c r="D20" s="1">
        <f t="shared" si="0"/>
        <v>0</v>
      </c>
      <c r="E20" s="2" t="s">
        <v>5</v>
      </c>
      <c r="F20" s="3"/>
      <c r="G20" s="4" t="str">
        <f>IF(F20="aurons été","TB","Faux")</f>
        <v>Faux</v>
      </c>
      <c r="H20" s="1">
        <f t="shared" si="4"/>
        <v>0</v>
      </c>
    </row>
    <row r="21" spans="1:8" ht="18.75" x14ac:dyDescent="0.3">
      <c r="A21" s="2" t="s">
        <v>6</v>
      </c>
      <c r="B21" s="3"/>
      <c r="C21" s="4" t="str">
        <f>IF(B21="serez","TB","Faux")</f>
        <v>Faux</v>
      </c>
      <c r="D21" s="1">
        <f t="shared" si="0"/>
        <v>0</v>
      </c>
      <c r="E21" s="2" t="s">
        <v>6</v>
      </c>
      <c r="F21" s="3"/>
      <c r="G21" s="4" t="str">
        <f>IF(F21="aurez été","TB","Faux")</f>
        <v>Faux</v>
      </c>
      <c r="H21" s="1">
        <f t="shared" si="4"/>
        <v>0</v>
      </c>
    </row>
    <row r="22" spans="1:8" ht="19.5" thickBot="1" x14ac:dyDescent="0.35">
      <c r="A22" s="12" t="s">
        <v>7</v>
      </c>
      <c r="B22" s="13"/>
      <c r="C22" s="14" t="str">
        <f>IF(B22="seront","TB","Faux")</f>
        <v>Faux</v>
      </c>
      <c r="D22" s="1">
        <f t="shared" si="0"/>
        <v>0</v>
      </c>
      <c r="E22" s="12" t="s">
        <v>7</v>
      </c>
      <c r="F22" s="13"/>
      <c r="G22" s="14" t="str">
        <f>IF(F22="auront été","TB","Faux")</f>
        <v>Faux</v>
      </c>
      <c r="H22" s="1">
        <f t="shared" si="4"/>
        <v>0</v>
      </c>
    </row>
    <row r="23" spans="1:8" ht="24" thickBot="1" x14ac:dyDescent="0.4">
      <c r="A23" s="19" t="s">
        <v>23</v>
      </c>
      <c r="B23" s="20"/>
      <c r="C23" s="21"/>
      <c r="D23" s="10">
        <f t="shared" ref="D23:D29" si="5">IF(C23="TB",1,0)</f>
        <v>0</v>
      </c>
      <c r="E23" s="22" t="s">
        <v>13</v>
      </c>
      <c r="F23" s="20"/>
      <c r="G23" s="21"/>
      <c r="H23" s="11"/>
    </row>
    <row r="24" spans="1:8" ht="18.75" x14ac:dyDescent="0.3">
      <c r="A24" s="7" t="s">
        <v>2</v>
      </c>
      <c r="B24" s="8"/>
      <c r="C24" s="9" t="str">
        <f>IF(B24="fus","TB","Faux")</f>
        <v>Faux</v>
      </c>
      <c r="D24" s="1">
        <f t="shared" si="5"/>
        <v>0</v>
      </c>
      <c r="E24" s="7" t="s">
        <v>9</v>
      </c>
      <c r="F24" s="8"/>
      <c r="G24" s="9" t="str">
        <f>IF(F24="eus été","TB","Faux")</f>
        <v>Faux</v>
      </c>
      <c r="H24" s="1">
        <f t="shared" ref="H24:H29" si="6">IF(G24="TB",1,0)</f>
        <v>0</v>
      </c>
    </row>
    <row r="25" spans="1:8" ht="18.75" x14ac:dyDescent="0.3">
      <c r="A25" s="2" t="s">
        <v>3</v>
      </c>
      <c r="B25" s="3"/>
      <c r="C25" s="4" t="str">
        <f t="shared" ref="C25" si="7">IF(B25="fus","TB","Faux")</f>
        <v>Faux</v>
      </c>
      <c r="D25" s="1">
        <f t="shared" si="5"/>
        <v>0</v>
      </c>
      <c r="E25" s="2" t="s">
        <v>3</v>
      </c>
      <c r="F25" s="3"/>
      <c r="G25" s="4" t="str">
        <f t="shared" ref="G25" si="8">IF(F25="eus été","TB","Faux")</f>
        <v>Faux</v>
      </c>
      <c r="H25" s="1">
        <f t="shared" si="6"/>
        <v>0</v>
      </c>
    </row>
    <row r="26" spans="1:8" ht="18.75" x14ac:dyDescent="0.3">
      <c r="A26" s="2" t="s">
        <v>4</v>
      </c>
      <c r="B26" s="3"/>
      <c r="C26" s="4" t="str">
        <f>IF(B26="fut","TB","Faux")</f>
        <v>Faux</v>
      </c>
      <c r="D26" s="1">
        <f t="shared" si="5"/>
        <v>0</v>
      </c>
      <c r="E26" s="2" t="s">
        <v>4</v>
      </c>
      <c r="F26" s="3"/>
      <c r="G26" s="4" t="str">
        <f>IF(F26="eut été","TB","Faux")</f>
        <v>Faux</v>
      </c>
      <c r="H26" s="1">
        <f t="shared" si="6"/>
        <v>0</v>
      </c>
    </row>
    <row r="27" spans="1:8" ht="18.75" x14ac:dyDescent="0.3">
      <c r="A27" s="2" t="s">
        <v>5</v>
      </c>
      <c r="B27" s="3"/>
      <c r="C27" s="4" t="str">
        <f>IF(B27="fûmes","TB","Faux")</f>
        <v>Faux</v>
      </c>
      <c r="D27" s="1">
        <f t="shared" si="5"/>
        <v>0</v>
      </c>
      <c r="E27" s="2" t="s">
        <v>5</v>
      </c>
      <c r="F27" s="3"/>
      <c r="G27" s="4" t="str">
        <f>IF(F27="eûmes été","TB","Faux")</f>
        <v>Faux</v>
      </c>
      <c r="H27" s="1">
        <f t="shared" si="6"/>
        <v>0</v>
      </c>
    </row>
    <row r="28" spans="1:8" ht="18.75" x14ac:dyDescent="0.3">
      <c r="A28" s="2" t="s">
        <v>6</v>
      </c>
      <c r="B28" s="3"/>
      <c r="C28" s="4" t="str">
        <f>IF(B28="fûtes","TB","Faux")</f>
        <v>Faux</v>
      </c>
      <c r="D28" s="1">
        <f t="shared" si="5"/>
        <v>0</v>
      </c>
      <c r="E28" s="2" t="s">
        <v>6</v>
      </c>
      <c r="F28" s="3"/>
      <c r="G28" s="4" t="str">
        <f>IF(F28="eûtes été","TB","Faux")</f>
        <v>Faux</v>
      </c>
      <c r="H28" s="1">
        <f t="shared" si="6"/>
        <v>0</v>
      </c>
    </row>
    <row r="29" spans="1:8" ht="18.75" x14ac:dyDescent="0.3">
      <c r="A29" s="2" t="s">
        <v>7</v>
      </c>
      <c r="B29" s="3"/>
      <c r="C29" s="4" t="str">
        <f>IF(B29="furent","TB","Faux")</f>
        <v>Faux</v>
      </c>
      <c r="D29" s="1">
        <f t="shared" si="5"/>
        <v>0</v>
      </c>
      <c r="E29" s="2" t="s">
        <v>7</v>
      </c>
      <c r="F29" s="3"/>
      <c r="G29" s="4" t="str">
        <f>IF(F29="eurent été","TB","Faux")</f>
        <v>Faux</v>
      </c>
      <c r="H29" s="1">
        <f t="shared" si="6"/>
        <v>0</v>
      </c>
    </row>
  </sheetData>
  <sheetProtection algorithmName="SHA-512" hashValue="xaDN5nVfSyxm/1lncSNZ4HsMjMBVghEyosfYqdqSSZyRxAV7q1ZehldUlH7ZoQBW4cuPegzzkCbX1awb2jEjow==" saltValue="cVreFfBQtb/H5YFFySwdTg==" spinCount="100000" sheet="1" objects="1" scenarios="1" selectLockedCells="1"/>
  <mergeCells count="11">
    <mergeCell ref="H1:I1"/>
    <mergeCell ref="A23:C23"/>
    <mergeCell ref="E23:G23"/>
    <mergeCell ref="A1:C1"/>
    <mergeCell ref="A2:C2"/>
    <mergeCell ref="A9:C9"/>
    <mergeCell ref="A16:C16"/>
    <mergeCell ref="E2:G2"/>
    <mergeCell ref="E9:G9"/>
    <mergeCell ref="E16:G16"/>
    <mergeCell ref="E1:F1"/>
  </mergeCells>
  <conditionalFormatting sqref="D2:D8 D10:D15 D17:D22">
    <cfRule type="cellIs" dxfId="47" priority="24" operator="equal">
      <formula>0</formula>
    </cfRule>
  </conditionalFormatting>
  <conditionalFormatting sqref="C3:C8 C10:C15 C17:C22">
    <cfRule type="containsText" dxfId="46" priority="22" operator="containsText" text="TB">
      <formula>NOT(ISERROR(SEARCH("TB",C3)))</formula>
    </cfRule>
    <cfRule type="containsText" dxfId="45" priority="23" operator="containsText" text="Faux">
      <formula>NOT(ISERROR(SEARCH("Faux",C3)))</formula>
    </cfRule>
  </conditionalFormatting>
  <conditionalFormatting sqref="H2:H8">
    <cfRule type="cellIs" dxfId="44" priority="21" operator="equal">
      <formula>0</formula>
    </cfRule>
  </conditionalFormatting>
  <conditionalFormatting sqref="G3:G8">
    <cfRule type="containsText" dxfId="43" priority="19" operator="containsText" text="TB">
      <formula>NOT(ISERROR(SEARCH("TB",G3)))</formula>
    </cfRule>
    <cfRule type="containsText" dxfId="42" priority="20" operator="containsText" text="Faux">
      <formula>NOT(ISERROR(SEARCH("Faux",G3)))</formula>
    </cfRule>
  </conditionalFormatting>
  <conditionalFormatting sqref="G17:G22">
    <cfRule type="containsText" dxfId="41" priority="13" operator="containsText" text="TB">
      <formula>NOT(ISERROR(SEARCH("TB",G17)))</formula>
    </cfRule>
    <cfRule type="containsText" dxfId="40" priority="14" operator="containsText" text="Faux">
      <formula>NOT(ISERROR(SEARCH("Faux",G17)))</formula>
    </cfRule>
  </conditionalFormatting>
  <conditionalFormatting sqref="H10:H15">
    <cfRule type="cellIs" dxfId="39" priority="18" operator="equal">
      <formula>0</formula>
    </cfRule>
  </conditionalFormatting>
  <conditionalFormatting sqref="G10:G15">
    <cfRule type="containsText" dxfId="38" priority="16" operator="containsText" text="TB">
      <formula>NOT(ISERROR(SEARCH("TB",G10)))</formula>
    </cfRule>
    <cfRule type="containsText" dxfId="37" priority="17" operator="containsText" text="Faux">
      <formula>NOT(ISERROR(SEARCH("Faux",G10)))</formula>
    </cfRule>
  </conditionalFormatting>
  <conditionalFormatting sqref="H17:H22">
    <cfRule type="cellIs" dxfId="36" priority="15" operator="equal">
      <formula>0</formula>
    </cfRule>
  </conditionalFormatting>
  <conditionalFormatting sqref="D9">
    <cfRule type="cellIs" dxfId="35" priority="12" operator="equal">
      <formula>0</formula>
    </cfRule>
  </conditionalFormatting>
  <conditionalFormatting sqref="H9">
    <cfRule type="cellIs" dxfId="34" priority="11" operator="equal">
      <formula>0</formula>
    </cfRule>
  </conditionalFormatting>
  <conditionalFormatting sqref="D16">
    <cfRule type="cellIs" dxfId="33" priority="10" operator="equal">
      <formula>0</formula>
    </cfRule>
  </conditionalFormatting>
  <conditionalFormatting sqref="H16">
    <cfRule type="cellIs" dxfId="32" priority="9" operator="equal">
      <formula>0</formula>
    </cfRule>
  </conditionalFormatting>
  <conditionalFormatting sqref="D24:D29">
    <cfRule type="cellIs" dxfId="31" priority="8" operator="equal">
      <formula>0</formula>
    </cfRule>
  </conditionalFormatting>
  <conditionalFormatting sqref="C24:C29">
    <cfRule type="containsText" dxfId="30" priority="6" operator="containsText" text="TB">
      <formula>NOT(ISERROR(SEARCH("TB",C24)))</formula>
    </cfRule>
    <cfRule type="containsText" dxfId="29" priority="7" operator="containsText" text="Faux">
      <formula>NOT(ISERROR(SEARCH("Faux",C24)))</formula>
    </cfRule>
  </conditionalFormatting>
  <conditionalFormatting sqref="G24:G29">
    <cfRule type="containsText" dxfId="28" priority="3" operator="containsText" text="TB">
      <formula>NOT(ISERROR(SEARCH("TB",G24)))</formula>
    </cfRule>
    <cfRule type="containsText" dxfId="27" priority="4" operator="containsText" text="Faux">
      <formula>NOT(ISERROR(SEARCH("Faux",G24)))</formula>
    </cfRule>
  </conditionalFormatting>
  <conditionalFormatting sqref="H24:H29">
    <cfRule type="cellIs" dxfId="26" priority="5" operator="equal">
      <formula>0</formula>
    </cfRule>
  </conditionalFormatting>
  <conditionalFormatting sqref="D23">
    <cfRule type="cellIs" dxfId="25" priority="2" operator="equal">
      <formula>0</formula>
    </cfRule>
  </conditionalFormatting>
  <conditionalFormatting sqref="H23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A4A3-35FF-41E8-8882-1CA9F3A57F98}">
  <sheetPr>
    <tabColor rgb="FFFFC000"/>
  </sheetPr>
  <dimension ref="A1:I29"/>
  <sheetViews>
    <sheetView workbookViewId="0">
      <selection activeCell="B4" sqref="B4"/>
    </sheetView>
  </sheetViews>
  <sheetFormatPr baseColWidth="10" defaultRowHeight="15" x14ac:dyDescent="0.25"/>
  <cols>
    <col min="1" max="1" width="32.7109375" customWidth="1"/>
    <col min="2" max="2" width="17.7109375" customWidth="1"/>
    <col min="5" max="5" width="32.7109375" customWidth="1"/>
    <col min="6" max="6" width="17.7109375" customWidth="1"/>
    <col min="7" max="7" width="15.7109375" bestFit="1" customWidth="1"/>
    <col min="9" max="9" width="24.5703125" customWidth="1"/>
  </cols>
  <sheetData>
    <row r="1" spans="1:9" ht="41.25" customHeight="1" thickBot="1" x14ac:dyDescent="0.3">
      <c r="A1" s="17" t="s">
        <v>14</v>
      </c>
      <c r="B1" s="18"/>
      <c r="C1" s="18"/>
      <c r="D1" s="5"/>
      <c r="E1" s="18" t="s">
        <v>24</v>
      </c>
      <c r="F1" s="18"/>
      <c r="G1" s="6">
        <f>SUM(D3:D29)+SUM(H3:H29)</f>
        <v>0</v>
      </c>
      <c r="H1" s="15" t="str">
        <f>IF(G1=48,"Bravo",IF(G1&gt;42,"Pas mal !",IF(G1=36,"Encore un petit effort",IF(G1&lt;36,"Entraîne toi"))))</f>
        <v>Entraîne toi</v>
      </c>
      <c r="I1" s="16"/>
    </row>
    <row r="2" spans="1:9" ht="24" thickBot="1" x14ac:dyDescent="0.4">
      <c r="A2" s="19" t="s">
        <v>15</v>
      </c>
      <c r="B2" s="20"/>
      <c r="C2" s="21"/>
      <c r="D2" s="10"/>
      <c r="E2" s="22" t="s">
        <v>16</v>
      </c>
      <c r="F2" s="20"/>
      <c r="G2" s="21"/>
      <c r="H2" s="11"/>
    </row>
    <row r="3" spans="1:9" ht="18.75" x14ac:dyDescent="0.3">
      <c r="A3" s="7" t="s">
        <v>9</v>
      </c>
      <c r="B3" s="8"/>
      <c r="C3" s="9" t="str">
        <f>IF(B3="ai","TB","Faux")</f>
        <v>Faux</v>
      </c>
      <c r="D3" s="1">
        <f t="shared" ref="D3:D22" si="0">IF(C3="TB",1,0)</f>
        <v>0</v>
      </c>
      <c r="E3" s="7" t="s">
        <v>9</v>
      </c>
      <c r="F3" s="8"/>
      <c r="G3" s="9" t="str">
        <f>IF(F3="ai eu","TB","Faux")</f>
        <v>Faux</v>
      </c>
      <c r="H3" s="1">
        <f t="shared" ref="H3:H8" si="1">IF(G3="TB",1,0)</f>
        <v>0</v>
      </c>
    </row>
    <row r="4" spans="1:9" ht="18.75" x14ac:dyDescent="0.3">
      <c r="A4" s="2" t="s">
        <v>3</v>
      </c>
      <c r="B4" s="3"/>
      <c r="C4" s="4" t="str">
        <f>IF(B4="as","TB","Faux")</f>
        <v>Faux</v>
      </c>
      <c r="D4" s="1">
        <f t="shared" si="0"/>
        <v>0</v>
      </c>
      <c r="E4" s="2" t="s">
        <v>3</v>
      </c>
      <c r="F4" s="3"/>
      <c r="G4" s="9" t="str">
        <f>IF(F4="as eu","TB","Faux")</f>
        <v>Faux</v>
      </c>
      <c r="H4" s="1">
        <f t="shared" si="1"/>
        <v>0</v>
      </c>
    </row>
    <row r="5" spans="1:9" ht="18.75" x14ac:dyDescent="0.3">
      <c r="A5" s="2" t="s">
        <v>4</v>
      </c>
      <c r="B5" s="3"/>
      <c r="C5" s="4" t="str">
        <f>IF(B5="a","TB","Faux")</f>
        <v>Faux</v>
      </c>
      <c r="D5" s="1">
        <f t="shared" si="0"/>
        <v>0</v>
      </c>
      <c r="E5" s="2" t="s">
        <v>4</v>
      </c>
      <c r="F5" s="3"/>
      <c r="G5" s="9" t="str">
        <f>IF(F5="a eu","TB","Faux")</f>
        <v>Faux</v>
      </c>
      <c r="H5" s="1">
        <f t="shared" si="1"/>
        <v>0</v>
      </c>
    </row>
    <row r="6" spans="1:9" ht="18.75" x14ac:dyDescent="0.3">
      <c r="A6" s="2" t="s">
        <v>5</v>
      </c>
      <c r="B6" s="3"/>
      <c r="C6" s="4" t="str">
        <f>IF(B6="avons","TB","Faux")</f>
        <v>Faux</v>
      </c>
      <c r="D6" s="1">
        <f t="shared" si="0"/>
        <v>0</v>
      </c>
      <c r="E6" s="2" t="s">
        <v>5</v>
      </c>
      <c r="F6" s="3"/>
      <c r="G6" s="9" t="str">
        <f>IF(F6="avons eu","TB","Faux")</f>
        <v>Faux</v>
      </c>
      <c r="H6" s="1">
        <f t="shared" si="1"/>
        <v>0</v>
      </c>
    </row>
    <row r="7" spans="1:9" ht="18.75" x14ac:dyDescent="0.3">
      <c r="A7" s="2" t="s">
        <v>6</v>
      </c>
      <c r="B7" s="3"/>
      <c r="C7" s="4" t="str">
        <f>IF(B7="avez","TB","Faux")</f>
        <v>Faux</v>
      </c>
      <c r="D7" s="1">
        <f t="shared" si="0"/>
        <v>0</v>
      </c>
      <c r="E7" s="2" t="s">
        <v>6</v>
      </c>
      <c r="F7" s="3"/>
      <c r="G7" s="9" t="str">
        <f>IF(F7="avez eu","TB","Faux")</f>
        <v>Faux</v>
      </c>
      <c r="H7" s="1">
        <f t="shared" si="1"/>
        <v>0</v>
      </c>
    </row>
    <row r="8" spans="1:9" ht="19.5" thickBot="1" x14ac:dyDescent="0.35">
      <c r="A8" s="12" t="s">
        <v>7</v>
      </c>
      <c r="B8" s="13"/>
      <c r="C8" s="14" t="str">
        <f>IF(B8="ont","TB","Faux")</f>
        <v>Faux</v>
      </c>
      <c r="D8" s="1">
        <f t="shared" si="0"/>
        <v>0</v>
      </c>
      <c r="E8" s="12" t="s">
        <v>7</v>
      </c>
      <c r="F8" s="13"/>
      <c r="G8" s="9" t="str">
        <f>IF(F8="ont eu","TB","Faux")</f>
        <v>Faux</v>
      </c>
      <c r="H8" s="1">
        <f t="shared" si="1"/>
        <v>0</v>
      </c>
    </row>
    <row r="9" spans="1:9" ht="24" thickBot="1" x14ac:dyDescent="0.4">
      <c r="A9" s="19" t="s">
        <v>17</v>
      </c>
      <c r="B9" s="20"/>
      <c r="C9" s="21"/>
      <c r="D9" s="10"/>
      <c r="E9" s="22" t="s">
        <v>18</v>
      </c>
      <c r="F9" s="20"/>
      <c r="G9" s="21"/>
      <c r="H9" s="11"/>
    </row>
    <row r="10" spans="1:9" ht="18.75" x14ac:dyDescent="0.3">
      <c r="A10" s="7" t="s">
        <v>9</v>
      </c>
      <c r="B10" s="8"/>
      <c r="C10" s="9" t="str">
        <f>IF(B10="avais","TB","Faux")</f>
        <v>Faux</v>
      </c>
      <c r="D10" s="1">
        <f t="shared" si="0"/>
        <v>0</v>
      </c>
      <c r="E10" s="7" t="s">
        <v>9</v>
      </c>
      <c r="F10" s="8"/>
      <c r="G10" s="9" t="str">
        <f>IF(F10="avais eu","TB","Faux")</f>
        <v>Faux</v>
      </c>
      <c r="H10" s="1">
        <f t="shared" ref="H10:H15" si="2">IF(G10="TB",1,0)</f>
        <v>0</v>
      </c>
    </row>
    <row r="11" spans="1:9" ht="18.75" x14ac:dyDescent="0.3">
      <c r="A11" s="2" t="s">
        <v>3</v>
      </c>
      <c r="B11" s="3"/>
      <c r="C11" s="4" t="str">
        <f>IF(B11="avais","TB","Faux")</f>
        <v>Faux</v>
      </c>
      <c r="D11" s="1">
        <f t="shared" si="0"/>
        <v>0</v>
      </c>
      <c r="E11" s="2" t="s">
        <v>3</v>
      </c>
      <c r="F11" s="3"/>
      <c r="G11" s="9" t="str">
        <f t="shared" ref="G11" si="3">IF(F11="avais eu","TB","Faux")</f>
        <v>Faux</v>
      </c>
      <c r="H11" s="1">
        <f t="shared" si="2"/>
        <v>0</v>
      </c>
    </row>
    <row r="12" spans="1:9" ht="18.75" x14ac:dyDescent="0.3">
      <c r="A12" s="2" t="s">
        <v>4</v>
      </c>
      <c r="B12" s="3"/>
      <c r="C12" s="4" t="str">
        <f>IF(B12="avait","TB","Faux")</f>
        <v>Faux</v>
      </c>
      <c r="D12" s="1">
        <f t="shared" si="0"/>
        <v>0</v>
      </c>
      <c r="E12" s="2" t="s">
        <v>4</v>
      </c>
      <c r="F12" s="3"/>
      <c r="G12" s="9" t="str">
        <f>IF(F12="avait eu","TB","Faux")</f>
        <v>Faux</v>
      </c>
      <c r="H12" s="1">
        <f t="shared" si="2"/>
        <v>0</v>
      </c>
    </row>
    <row r="13" spans="1:9" ht="18.75" x14ac:dyDescent="0.3">
      <c r="A13" s="2" t="s">
        <v>5</v>
      </c>
      <c r="B13" s="3"/>
      <c r="C13" s="4" t="str">
        <f>IF(B13="avions","TB","Faux")</f>
        <v>Faux</v>
      </c>
      <c r="D13" s="1">
        <f t="shared" si="0"/>
        <v>0</v>
      </c>
      <c r="E13" s="2" t="s">
        <v>5</v>
      </c>
      <c r="F13" s="3"/>
      <c r="G13" s="9" t="str">
        <f>IF(F13="avions eu","TB","Faux")</f>
        <v>Faux</v>
      </c>
      <c r="H13" s="1">
        <f t="shared" si="2"/>
        <v>0</v>
      </c>
    </row>
    <row r="14" spans="1:9" ht="18.75" x14ac:dyDescent="0.3">
      <c r="A14" s="2" t="s">
        <v>6</v>
      </c>
      <c r="B14" s="3"/>
      <c r="C14" s="4" t="str">
        <f>IF(B14="aviez","TB","Faux")</f>
        <v>Faux</v>
      </c>
      <c r="D14" s="1">
        <f t="shared" si="0"/>
        <v>0</v>
      </c>
      <c r="E14" s="2" t="s">
        <v>6</v>
      </c>
      <c r="F14" s="3"/>
      <c r="G14" s="9" t="str">
        <f>IF(F14="aviez eu","TB","Faux")</f>
        <v>Faux</v>
      </c>
      <c r="H14" s="1">
        <f t="shared" si="2"/>
        <v>0</v>
      </c>
    </row>
    <row r="15" spans="1:9" ht="19.5" thickBot="1" x14ac:dyDescent="0.35">
      <c r="A15" s="12" t="s">
        <v>7</v>
      </c>
      <c r="B15" s="13"/>
      <c r="C15" s="14" t="str">
        <f>IF(B15="avaient","TB","Faux")</f>
        <v>Faux</v>
      </c>
      <c r="D15" s="1">
        <f t="shared" si="0"/>
        <v>0</v>
      </c>
      <c r="E15" s="12" t="s">
        <v>7</v>
      </c>
      <c r="F15" s="13"/>
      <c r="G15" s="9" t="str">
        <f>IF(F15="avaient eu","TB","Faux")</f>
        <v>Faux</v>
      </c>
      <c r="H15" s="1">
        <f t="shared" si="2"/>
        <v>0</v>
      </c>
    </row>
    <row r="16" spans="1:9" ht="24" thickBot="1" x14ac:dyDescent="0.4">
      <c r="A16" s="19" t="s">
        <v>19</v>
      </c>
      <c r="B16" s="20"/>
      <c r="C16" s="21"/>
      <c r="D16" s="10"/>
      <c r="E16" s="22" t="s">
        <v>20</v>
      </c>
      <c r="F16" s="20"/>
      <c r="G16" s="21"/>
      <c r="H16" s="11"/>
    </row>
    <row r="17" spans="1:8" ht="18.75" x14ac:dyDescent="0.3">
      <c r="A17" s="7" t="s">
        <v>9</v>
      </c>
      <c r="B17" s="8"/>
      <c r="C17" s="9" t="str">
        <f>IF(B17="aurai","TB","Faux")</f>
        <v>Faux</v>
      </c>
      <c r="D17" s="1">
        <f t="shared" si="0"/>
        <v>0</v>
      </c>
      <c r="E17" s="7" t="s">
        <v>9</v>
      </c>
      <c r="F17" s="8"/>
      <c r="G17" s="9" t="str">
        <f>IF(F17="aurai eu","TB","Faux")</f>
        <v>Faux</v>
      </c>
      <c r="H17" s="1">
        <f t="shared" ref="H17:H22" si="4">IF(G17="TB",1,0)</f>
        <v>0</v>
      </c>
    </row>
    <row r="18" spans="1:8" ht="18.75" x14ac:dyDescent="0.3">
      <c r="A18" s="2" t="s">
        <v>3</v>
      </c>
      <c r="B18" s="3"/>
      <c r="C18" s="4" t="str">
        <f>IF(B18="auras","TB","Faux")</f>
        <v>Faux</v>
      </c>
      <c r="D18" s="1">
        <f t="shared" si="0"/>
        <v>0</v>
      </c>
      <c r="E18" s="2" t="s">
        <v>3</v>
      </c>
      <c r="F18" s="3"/>
      <c r="G18" s="4" t="str">
        <f>IF(F18="auras eu","TB","Faux")</f>
        <v>Faux</v>
      </c>
      <c r="H18" s="1">
        <f t="shared" si="4"/>
        <v>0</v>
      </c>
    </row>
    <row r="19" spans="1:8" ht="18.75" x14ac:dyDescent="0.3">
      <c r="A19" s="2" t="s">
        <v>4</v>
      </c>
      <c r="B19" s="3"/>
      <c r="C19" s="4" t="str">
        <f>IF(B19="aura","TB","Faux")</f>
        <v>Faux</v>
      </c>
      <c r="D19" s="1">
        <f t="shared" si="0"/>
        <v>0</v>
      </c>
      <c r="E19" s="2" t="s">
        <v>4</v>
      </c>
      <c r="F19" s="3"/>
      <c r="G19" s="4" t="str">
        <f>IF(F19="aura eu","TB","Faux")</f>
        <v>Faux</v>
      </c>
      <c r="H19" s="1">
        <f t="shared" si="4"/>
        <v>0</v>
      </c>
    </row>
    <row r="20" spans="1:8" ht="18.75" x14ac:dyDescent="0.3">
      <c r="A20" s="2" t="s">
        <v>5</v>
      </c>
      <c r="B20" s="3"/>
      <c r="C20" s="4" t="str">
        <f>IF(B20="aurons","TB","Faux")</f>
        <v>Faux</v>
      </c>
      <c r="D20" s="1">
        <f t="shared" si="0"/>
        <v>0</v>
      </c>
      <c r="E20" s="2" t="s">
        <v>5</v>
      </c>
      <c r="F20" s="3"/>
      <c r="G20" s="4" t="str">
        <f>IF(F20="aurons eu","TB","Faux")</f>
        <v>Faux</v>
      </c>
      <c r="H20" s="1">
        <f t="shared" si="4"/>
        <v>0</v>
      </c>
    </row>
    <row r="21" spans="1:8" ht="18.75" x14ac:dyDescent="0.3">
      <c r="A21" s="2" t="s">
        <v>6</v>
      </c>
      <c r="B21" s="3"/>
      <c r="C21" s="4" t="str">
        <f>IF(B21="aurez","TB","Faux")</f>
        <v>Faux</v>
      </c>
      <c r="D21" s="1">
        <f t="shared" si="0"/>
        <v>0</v>
      </c>
      <c r="E21" s="2" t="s">
        <v>6</v>
      </c>
      <c r="F21" s="3"/>
      <c r="G21" s="4" t="str">
        <f>IF(F21="aurez eu","TB","Faux")</f>
        <v>Faux</v>
      </c>
      <c r="H21" s="1">
        <f t="shared" si="4"/>
        <v>0</v>
      </c>
    </row>
    <row r="22" spans="1:8" ht="19.5" thickBot="1" x14ac:dyDescent="0.35">
      <c r="A22" s="2" t="s">
        <v>7</v>
      </c>
      <c r="B22" s="3"/>
      <c r="C22" s="4" t="str">
        <f>IF(B22="auront","TB","Faux")</f>
        <v>Faux</v>
      </c>
      <c r="D22" s="1">
        <f t="shared" si="0"/>
        <v>0</v>
      </c>
      <c r="E22" s="2" t="s">
        <v>7</v>
      </c>
      <c r="F22" s="3"/>
      <c r="G22" s="4" t="str">
        <f>IF(F22="auront eu","TB","Faux")</f>
        <v>Faux</v>
      </c>
      <c r="H22" s="1">
        <f t="shared" si="4"/>
        <v>0</v>
      </c>
    </row>
    <row r="23" spans="1:8" ht="24" thickBot="1" x14ac:dyDescent="0.4">
      <c r="A23" s="19" t="s">
        <v>21</v>
      </c>
      <c r="B23" s="20"/>
      <c r="C23" s="21"/>
      <c r="D23" s="10"/>
      <c r="E23" s="22" t="s">
        <v>22</v>
      </c>
      <c r="F23" s="20"/>
      <c r="G23" s="21"/>
      <c r="H23" s="11"/>
    </row>
    <row r="24" spans="1:8" ht="18.75" x14ac:dyDescent="0.3">
      <c r="A24" s="7" t="s">
        <v>9</v>
      </c>
      <c r="B24" s="8"/>
      <c r="C24" s="9" t="str">
        <f>IF(B24="eus","TB","Faux")</f>
        <v>Faux</v>
      </c>
      <c r="D24" s="1">
        <f t="shared" ref="D24:D29" si="5">IF(C24="TB",1,0)</f>
        <v>0</v>
      </c>
      <c r="E24" s="7" t="s">
        <v>9</v>
      </c>
      <c r="F24" s="8"/>
      <c r="G24" s="9" t="str">
        <f>IF(F24="eus eu","TB","Faux")</f>
        <v>Faux</v>
      </c>
      <c r="H24" s="1">
        <f t="shared" ref="H24:H29" si="6">IF(G24="TB",1,0)</f>
        <v>0</v>
      </c>
    </row>
    <row r="25" spans="1:8" ht="18.75" x14ac:dyDescent="0.3">
      <c r="A25" s="2" t="s">
        <v>3</v>
      </c>
      <c r="B25" s="3"/>
      <c r="C25" s="9" t="str">
        <f t="shared" ref="C25" si="7">IF(B25="eus","TB","Faux")</f>
        <v>Faux</v>
      </c>
      <c r="D25" s="1">
        <f t="shared" si="5"/>
        <v>0</v>
      </c>
      <c r="E25" s="2" t="s">
        <v>3</v>
      </c>
      <c r="F25" s="3"/>
      <c r="G25" s="9" t="str">
        <f t="shared" ref="G25" si="8">IF(F25="eus eu","TB","Faux")</f>
        <v>Faux</v>
      </c>
      <c r="H25" s="1">
        <f t="shared" si="6"/>
        <v>0</v>
      </c>
    </row>
    <row r="26" spans="1:8" ht="18.75" x14ac:dyDescent="0.3">
      <c r="A26" s="2" t="s">
        <v>4</v>
      </c>
      <c r="B26" s="3"/>
      <c r="C26" s="9" t="str">
        <f>IF(B26="eut","TB","Faux")</f>
        <v>Faux</v>
      </c>
      <c r="D26" s="1">
        <f t="shared" si="5"/>
        <v>0</v>
      </c>
      <c r="E26" s="2" t="s">
        <v>4</v>
      </c>
      <c r="F26" s="3"/>
      <c r="G26" s="9" t="str">
        <f>IF(F26="eut eu","TB","Faux")</f>
        <v>Faux</v>
      </c>
      <c r="H26" s="1">
        <f t="shared" si="6"/>
        <v>0</v>
      </c>
    </row>
    <row r="27" spans="1:8" ht="18.75" x14ac:dyDescent="0.3">
      <c r="A27" s="2" t="s">
        <v>5</v>
      </c>
      <c r="B27" s="3"/>
      <c r="C27" s="9" t="str">
        <f>IF(B27="eûmes","TB","Faux")</f>
        <v>Faux</v>
      </c>
      <c r="D27" s="1">
        <f t="shared" si="5"/>
        <v>0</v>
      </c>
      <c r="E27" s="2" t="s">
        <v>5</v>
      </c>
      <c r="F27" s="3"/>
      <c r="G27" s="9" t="str">
        <f>IF(F27="eûmes eu","TB","Faux")</f>
        <v>Faux</v>
      </c>
      <c r="H27" s="1">
        <f t="shared" si="6"/>
        <v>0</v>
      </c>
    </row>
    <row r="28" spans="1:8" ht="18.75" x14ac:dyDescent="0.3">
      <c r="A28" s="2" t="s">
        <v>6</v>
      </c>
      <c r="B28" s="3"/>
      <c r="C28" s="9" t="str">
        <f>IF(B28="eûtes","TB","Faux")</f>
        <v>Faux</v>
      </c>
      <c r="D28" s="1">
        <f t="shared" si="5"/>
        <v>0</v>
      </c>
      <c r="E28" s="2" t="s">
        <v>6</v>
      </c>
      <c r="F28" s="3"/>
      <c r="G28" s="9" t="str">
        <f>IF(F28="eûtes eu","TB","Faux")</f>
        <v>Faux</v>
      </c>
      <c r="H28" s="1">
        <f t="shared" si="6"/>
        <v>0</v>
      </c>
    </row>
    <row r="29" spans="1:8" ht="18.75" x14ac:dyDescent="0.3">
      <c r="A29" s="2" t="s">
        <v>7</v>
      </c>
      <c r="B29" s="3"/>
      <c r="C29" s="9" t="str">
        <f>IF(B29="eurent","TB","Faux")</f>
        <v>Faux</v>
      </c>
      <c r="D29" s="1">
        <f t="shared" si="5"/>
        <v>0</v>
      </c>
      <c r="E29" s="2" t="s">
        <v>7</v>
      </c>
      <c r="F29" s="3"/>
      <c r="G29" s="9" t="str">
        <f>IF(F29="eurent eu","TB","Faux")</f>
        <v>Faux</v>
      </c>
      <c r="H29" s="1">
        <f t="shared" si="6"/>
        <v>0</v>
      </c>
    </row>
  </sheetData>
  <sheetProtection algorithmName="SHA-512" hashValue="QNi7PpPSpK3bkmlsC4WdNJaFI/gHdVY4IpAHm8nggQeV0a7KrTJpEty9HxOlmpvhZ1p3hFalnOIFsiGheUCFdQ==" saltValue="SPc8P6KGAfOVkPeaufCTxQ==" spinCount="100000" sheet="1" objects="1" scenarios="1" selectLockedCells="1"/>
  <mergeCells count="11">
    <mergeCell ref="H1:I1"/>
    <mergeCell ref="A2:C2"/>
    <mergeCell ref="E2:G2"/>
    <mergeCell ref="A9:C9"/>
    <mergeCell ref="E9:G9"/>
    <mergeCell ref="A16:C16"/>
    <mergeCell ref="E16:G16"/>
    <mergeCell ref="A23:C23"/>
    <mergeCell ref="E23:G23"/>
    <mergeCell ref="A1:C1"/>
    <mergeCell ref="E1:F1"/>
  </mergeCells>
  <conditionalFormatting sqref="D2:D8 D10:D15 D17:D22">
    <cfRule type="cellIs" dxfId="23" priority="24" operator="equal">
      <formula>0</formula>
    </cfRule>
  </conditionalFormatting>
  <conditionalFormatting sqref="C3:C8 C17:C22 C10:C15">
    <cfRule type="containsText" dxfId="22" priority="22" operator="containsText" text="TB">
      <formula>NOT(ISERROR(SEARCH("TB",C3)))</formula>
    </cfRule>
    <cfRule type="containsText" dxfId="21" priority="23" operator="containsText" text="Faux">
      <formula>NOT(ISERROR(SEARCH("Faux",C3)))</formula>
    </cfRule>
  </conditionalFormatting>
  <conditionalFormatting sqref="H2:H8">
    <cfRule type="cellIs" dxfId="20" priority="21" operator="equal">
      <formula>0</formula>
    </cfRule>
  </conditionalFormatting>
  <conditionalFormatting sqref="G3:G8">
    <cfRule type="containsText" dxfId="19" priority="19" operator="containsText" text="TB">
      <formula>NOT(ISERROR(SEARCH("TB",G3)))</formula>
    </cfRule>
    <cfRule type="containsText" dxfId="18" priority="20" operator="containsText" text="Faux">
      <formula>NOT(ISERROR(SEARCH("Faux",G3)))</formula>
    </cfRule>
  </conditionalFormatting>
  <conditionalFormatting sqref="G17:G22">
    <cfRule type="containsText" dxfId="17" priority="13" operator="containsText" text="TB">
      <formula>NOT(ISERROR(SEARCH("TB",G17)))</formula>
    </cfRule>
    <cfRule type="containsText" dxfId="16" priority="14" operator="containsText" text="Faux">
      <formula>NOT(ISERROR(SEARCH("Faux",G17)))</formula>
    </cfRule>
  </conditionalFormatting>
  <conditionalFormatting sqref="H10:H15">
    <cfRule type="cellIs" dxfId="15" priority="18" operator="equal">
      <formula>0</formula>
    </cfRule>
  </conditionalFormatting>
  <conditionalFormatting sqref="G10:G15">
    <cfRule type="containsText" dxfId="14" priority="16" operator="containsText" text="TB">
      <formula>NOT(ISERROR(SEARCH("TB",G10)))</formula>
    </cfRule>
    <cfRule type="containsText" dxfId="13" priority="17" operator="containsText" text="Faux">
      <formula>NOT(ISERROR(SEARCH("Faux",G10)))</formula>
    </cfRule>
  </conditionalFormatting>
  <conditionalFormatting sqref="H17:H22">
    <cfRule type="cellIs" dxfId="12" priority="15" operator="equal">
      <formula>0</formula>
    </cfRule>
  </conditionalFormatting>
  <conditionalFormatting sqref="D9">
    <cfRule type="cellIs" dxfId="11" priority="12" operator="equal">
      <formula>0</formula>
    </cfRule>
  </conditionalFormatting>
  <conditionalFormatting sqref="H9">
    <cfRule type="cellIs" dxfId="10" priority="11" operator="equal">
      <formula>0</formula>
    </cfRule>
  </conditionalFormatting>
  <conditionalFormatting sqref="D16">
    <cfRule type="cellIs" dxfId="9" priority="10" operator="equal">
      <formula>0</formula>
    </cfRule>
  </conditionalFormatting>
  <conditionalFormatting sqref="H16">
    <cfRule type="cellIs" dxfId="8" priority="9" operator="equal">
      <formula>0</formula>
    </cfRule>
  </conditionalFormatting>
  <conditionalFormatting sqref="D24:D29">
    <cfRule type="cellIs" dxfId="7" priority="8" operator="equal">
      <formula>0</formula>
    </cfRule>
  </conditionalFormatting>
  <conditionalFormatting sqref="C24:C29">
    <cfRule type="containsText" dxfId="6" priority="6" operator="containsText" text="TB">
      <formula>NOT(ISERROR(SEARCH("TB",C24)))</formula>
    </cfRule>
    <cfRule type="containsText" dxfId="5" priority="7" operator="containsText" text="Faux">
      <formula>NOT(ISERROR(SEARCH("Faux",C24)))</formula>
    </cfRule>
  </conditionalFormatting>
  <conditionalFormatting sqref="G24:G29">
    <cfRule type="containsText" dxfId="4" priority="3" operator="containsText" text="TB">
      <formula>NOT(ISERROR(SEARCH("TB",G24)))</formula>
    </cfRule>
    <cfRule type="containsText" dxfId="3" priority="4" operator="containsText" text="Faux">
      <formula>NOT(ISERROR(SEARCH("Faux",G24)))</formula>
    </cfRule>
  </conditionalFormatting>
  <conditionalFormatting sqref="H24:H29">
    <cfRule type="cellIs" dxfId="2" priority="5" operator="equal">
      <formula>0</formula>
    </cfRule>
  </conditionalFormatting>
  <conditionalFormatting sqref="D23">
    <cfRule type="cellIs" dxfId="1" priority="2" operator="equal">
      <formula>0</formula>
    </cfRule>
  </conditionalFormatting>
  <conditionalFormatting sqref="H2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Verbe être</vt:lpstr>
      <vt:lpstr>Verbe avoir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Deda Paul</dc:creator>
  <cp:lastModifiedBy>Deda Paul</cp:lastModifiedBy>
  <dcterms:created xsi:type="dcterms:W3CDTF">2020-03-19T08:08:47Z</dcterms:created>
  <dcterms:modified xsi:type="dcterms:W3CDTF">2020-03-19T09:55:57Z</dcterms:modified>
</cp:coreProperties>
</file>